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consolidados\"/>
    </mc:Choice>
  </mc:AlternateContent>
  <xr:revisionPtr revIDLastSave="0" documentId="13_ncr:1_{5B91C201-4979-4C46-950B-98453BA7EC3E}" xr6:coauthVersionLast="47" xr6:coauthVersionMax="47" xr10:uidLastSave="{00000000-0000-0000-0000-000000000000}"/>
  <bookViews>
    <workbookView xWindow="-120" yWindow="-120" windowWidth="29040" windowHeight="15720" xr2:uid="{7929339C-5FB1-49C7-B63F-D832865D3B4B}"/>
  </bookViews>
  <sheets>
    <sheet name="Int. 31120" sheetId="1" r:id="rId1"/>
  </sheets>
  <externalReferences>
    <externalReference r:id="rId2"/>
  </externalReferences>
  <definedNames>
    <definedName name="_xlnm.Print_Area" localSheetId="0">'Int. 31120'!$C$2:$I$61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7" i="1"/>
  <c r="J46" i="1" s="1"/>
  <c r="J44" i="1"/>
  <c r="J43" i="1"/>
  <c r="J42" i="1"/>
  <c r="J41" i="1"/>
  <c r="J40" i="1"/>
  <c r="J37" i="1"/>
  <c r="J36" i="1"/>
  <c r="J35" i="1"/>
  <c r="J26" i="1"/>
  <c r="J25" i="1"/>
  <c r="J24" i="1"/>
  <c r="J23" i="1"/>
  <c r="J22" i="1"/>
  <c r="J21" i="1"/>
  <c r="J16" i="1"/>
  <c r="J15" i="1"/>
  <c r="J14" i="1"/>
  <c r="J13" i="1"/>
  <c r="J12" i="1"/>
  <c r="J11" i="1"/>
  <c r="J10" i="1"/>
  <c r="J9" i="1"/>
  <c r="J34" i="1" l="1"/>
  <c r="J39" i="1"/>
  <c r="J50" i="1" s="1"/>
  <c r="J28" i="1"/>
  <c r="J18" i="1"/>
  <c r="J30" i="1" l="1"/>
  <c r="J52" i="1" s="1"/>
  <c r="J54" i="1" l="1"/>
</calcChain>
</file>

<file path=xl/sharedStrings.xml><?xml version="1.0" encoding="utf-8"?>
<sst xmlns="http://schemas.openxmlformats.org/spreadsheetml/2006/main" count="65" uniqueCount="65">
  <si>
    <t>Estado de Situación Financiera</t>
  </si>
  <si>
    <t>Al 31 de Diciembre de 2022</t>
  </si>
  <si>
    <t>ACTIVO</t>
  </si>
  <si>
    <t>PASIVO</t>
  </si>
  <si>
    <t>Activo Circulante</t>
  </si>
  <si>
    <t>Pasivo Circulante</t>
  </si>
  <si>
    <t>Aportaciones</t>
  </si>
  <si>
    <t>Efectivo y Equivalentes</t>
  </si>
  <si>
    <t>Cuentas por Pagar a Corto Plazo</t>
  </si>
  <si>
    <t>Donaciones de Capital</t>
  </si>
  <si>
    <t>Derechos a Recibir Efectivo o Equivalentes</t>
  </si>
  <si>
    <t>Documentos por Pagar a Corto Plazo</t>
  </si>
  <si>
    <t>Actualización de la Hacienda Pública/Patrimonio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</si>
  <si>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</si>
  <si>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</si>
  <si>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</si>
  <si>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</si>
  <si>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</si>
  <si>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</si>
  <si>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</si>
  <si>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</si>
  <si>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Resultados de Ejercicios Anteriores</t>
  </si>
  <si>
    <t>Otros Activos Circulantes</t>
  </si>
  <si>
    <t>Provisiones a Corto Plazo</t>
  </si>
  <si>
    <t>Otros Pasivos a Corto Plazo</t>
  </si>
  <si>
    <t>Reservas</t>
  </si>
  <si>
    <t>Activo No Circulante</t>
  </si>
  <si>
    <t>Total de Activo Circulante</t>
  </si>
  <si>
    <t>Rectificaciones de Resultados de Ejercicios Anteriores</t>
  </si>
  <si>
    <t>Inversiones Financieras a Largo Plazo</t>
  </si>
  <si>
    <t>Total de Pasivo Circulante</t>
  </si>
  <si>
    <t>Derechos a Recibir Efectivo o Equivalentes a Largo Plazo</t>
  </si>
  <si>
    <t>Bienes Inmuebles, Infraestructura y Construcciones en Proceso</t>
  </si>
  <si>
    <t>Pasivo No Circulante</t>
  </si>
  <si>
    <t>Resultado por Posición Monetaria</t>
  </si>
  <si>
    <t>Bienes Muebles</t>
  </si>
  <si>
    <t>Cuentas por Pagar a Largo Plazo</t>
  </si>
  <si>
    <t>Resultado por Tenencia de Activos no Monetarios</t>
  </si>
  <si>
    <t>Activos Intangibles</t>
  </si>
  <si>
    <t>Documentos por Pagar a Largo Plazo</t>
  </si>
  <si>
    <t>Depreciación, Deterioro y Amortización Acumulada de Bienes</t>
  </si>
  <si>
    <t>Deuda Pública a Largo Plazo</t>
  </si>
  <si>
    <t>Activos Diferidos</t>
  </si>
  <si>
    <t>Pasivos Diferidos a Largo Plazo</t>
  </si>
  <si>
    <t>Estimación por Pérdida o Deterioro de Activos no Circulantes</t>
  </si>
  <si>
    <t>Fondos y Bienes de Terceros en Garantía y/o en Administración a Largo Plazo</t>
  </si>
  <si>
    <t>Otros Activos no Circulantes</t>
  </si>
  <si>
    <t>Provisiones a Largo Plazo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</si>
  <si>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</si>
  <si>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</si>
  <si>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</si>
  <si>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</si>
  <si>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</si>
  <si>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</si>
  <si>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Hacienda Pública/Patrimonio Generado</t>
  </si>
  <si>
    <t>Resultados del Ejercicio (Ahorro/ Desahorro)</t>
  </si>
  <si>
    <t>Revalúos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</si>
  <si>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</si>
  <si>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</si>
  <si>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Total Hacienda Pública/Patrimonio</t>
  </si>
  <si>
    <t>Total del Pasivo y Hacienda Pública/Patrimonio</t>
  </si>
  <si>
    <t/>
  </si>
  <si>
    <t>LC GUILLERMO SIERRA BLANCO</t>
  </si>
  <si>
    <t>TESORERO MUNICIPAL</t>
  </si>
  <si>
    <t>Sector Paramunicipal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</si>
</sst>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5" fillId="2" borderId="3" xfId="2" applyFont="1" applyFill="1" applyBorder="1" applyAlignment="1" applyProtection="1">
      <alignment vertical="center" wrapText="1"/>
      <protection locked="0"/>
    </xf>
    <xf numFmtId="0" fontId="5" fillId="2" borderId="5" xfId="2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2" borderId="8" xfId="2" applyFont="1" applyFill="1" applyBorder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left" vertical="top"/>
      <protection locked="0"/>
    </xf>
    <xf numFmtId="0" fontId="5" fillId="0" borderId="4" xfId="2" applyFont="1" applyBorder="1" applyAlignment="1" applyProtection="1">
      <alignment horizontal="left" vertical="top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8" fillId="0" borderId="5" xfId="2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5" xfId="2" applyFont="1" applyBorder="1" applyAlignment="1" applyProtection="1">
      <alignment horizontal="center" vertical="center" wrapText="1"/>
      <protection locked="0"/>
    </xf>
    <xf numFmtId="0" fontId="5" fillId="0" borderId="4" xfId="2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5" fillId="0" borderId="4" xfId="2" applyFont="1" applyBorder="1" applyAlignment="1" applyProtection="1">
      <alignment vertical="top" wrapText="1"/>
      <protection locked="0"/>
    </xf>
    <xf numFmtId="4" fontId="5" fillId="0" borderId="0" xfId="3" applyNumberFormat="1" applyFont="1" applyBorder="1" applyAlignment="1" applyProtection="1">
      <alignment vertical="top" wrapText="1"/>
      <protection locked="0"/>
    </xf>
    <xf numFmtId="4" fontId="5" fillId="0" borderId="5" xfId="3" applyNumberFormat="1" applyFont="1" applyBorder="1" applyAlignment="1" applyProtection="1">
      <alignment vertical="top" wrapText="1"/>
      <protection locked="0"/>
    </xf>
    <xf numFmtId="4" fontId="6" fillId="0" borderId="5" xfId="2" applyNumberFormat="1" applyFont="1" applyBorder="1" applyAlignment="1" applyProtection="1">
      <alignment vertical="top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0" fontId="6" fillId="0" borderId="4" xfId="2" applyFont="1" applyBorder="1" applyAlignment="1" applyProtection="1">
      <alignment horizontal="left" vertical="top" wrapText="1"/>
      <protection locked="0"/>
    </xf>
    <xf numFmtId="4" fontId="6" fillId="0" borderId="0" xfId="3" applyNumberFormat="1" applyFont="1" applyBorder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4" fontId="6" fillId="0" borderId="5" xfId="3" applyNumberFormat="1" applyFont="1" applyBorder="1" applyAlignment="1" applyProtection="1">
      <alignment vertical="top" wrapText="1"/>
      <protection locked="0"/>
    </xf>
    <xf numFmtId="0" fontId="6" fillId="0" borderId="4" xfId="2" applyFont="1" applyBorder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10" fillId="0" borderId="4" xfId="2" applyFont="1" applyBorder="1" applyAlignment="1" applyProtection="1">
      <alignment horizontal="left" vertical="top" wrapText="1"/>
      <protection locked="0"/>
    </xf>
    <xf numFmtId="4" fontId="10" fillId="0" borderId="0" xfId="3" applyNumberFormat="1" applyFont="1" applyBorder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/>
      <protection locked="0"/>
    </xf>
    <xf numFmtId="4" fontId="10" fillId="0" borderId="5" xfId="3" applyNumberFormat="1" applyFont="1" applyBorder="1" applyAlignment="1" applyProtection="1">
      <alignment vertical="top" wrapText="1"/>
      <protection locked="0"/>
    </xf>
    <xf numFmtId="4" fontId="5" fillId="0" borderId="5" xfId="2" applyNumberFormat="1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9" fillId="0" borderId="0" xfId="2" applyFont="1" applyAlignment="1" applyProtection="1">
      <alignment horizontal="left" vertical="top"/>
      <protection locked="0"/>
    </xf>
    <xf numFmtId="4" fontId="9" fillId="0" borderId="5" xfId="3" applyNumberFormat="1" applyFont="1" applyBorder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4" fontId="9" fillId="0" borderId="0" xfId="3" applyNumberFormat="1" applyFont="1" applyBorder="1" applyAlignment="1" applyProtection="1">
      <alignment vertical="top" wrapText="1"/>
      <protection locked="0"/>
    </xf>
    <xf numFmtId="43" fontId="5" fillId="0" borderId="0" xfId="1" applyFont="1" applyBorder="1" applyAlignment="1" applyProtection="1">
      <alignment horizontal="center" vertical="center" wrapText="1"/>
      <protection locked="0"/>
    </xf>
    <xf numFmtId="164" fontId="6" fillId="0" borderId="0" xfId="3" applyNumberFormat="1" applyFont="1" applyBorder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164" fontId="5" fillId="0" borderId="0" xfId="3" applyNumberFormat="1" applyFont="1" applyBorder="1" applyAlignment="1" applyProtection="1">
      <alignment vertical="top" wrapText="1"/>
      <protection locked="0"/>
    </xf>
    <xf numFmtId="4" fontId="11" fillId="0" borderId="0" xfId="2" applyNumberFormat="1" applyFont="1" applyAlignment="1" applyProtection="1">
      <alignment horizontal="left" vertical="top"/>
      <protection locked="0"/>
    </xf>
    <xf numFmtId="0" fontId="2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6" fillId="0" borderId="6" xfId="2" applyFont="1" applyBorder="1" applyAlignment="1" applyProtection="1">
      <alignment vertical="top"/>
      <protection locked="0"/>
    </xf>
    <xf numFmtId="0" fontId="6" fillId="0" borderId="7" xfId="2" applyFont="1" applyBorder="1" applyAlignment="1" applyProtection="1">
      <alignment vertical="top" wrapText="1"/>
      <protection locked="0"/>
    </xf>
    <xf numFmtId="4" fontId="6" fillId="0" borderId="7" xfId="2" applyNumberFormat="1" applyFont="1" applyBorder="1" applyAlignment="1" applyProtection="1">
      <alignment vertical="top"/>
      <protection locked="0"/>
    </xf>
    <xf numFmtId="4" fontId="6" fillId="0" borderId="8" xfId="2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11" fillId="0" borderId="5" xfId="2" applyNumberFormat="1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center" vertical="top" wrapText="1"/>
      <protection locked="0"/>
    </xf>
    <xf numFmtId="0" fontId="6" fillId="0" borderId="7" xfId="2" applyFont="1" applyBorder="1" applyAlignment="1" applyProtection="1">
      <alignment horizontal="center" vertical="top" wrapText="1"/>
      <protection locked="0"/>
    </xf>
    <xf numFmtId="0" fontId="6" fillId="0" borderId="8" xfId="2" applyFont="1" applyBorder="1" applyAlignment="1" applyProtection="1">
      <alignment horizontal="center" vertical="top" wrapText="1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Millares 2" xfId="3" xr:uid="{B4639351-BB02-428D-B5B8-CDDD0F411122}"/>
    <cellStyle name="Normal" xfId="0" builtinId="0"/>
    <cellStyle name="Normal 2 2" xfId="2" xr:uid="{66903558-6E85-41AC-BD17-CEEF462F52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2\0347_ICP_MMOR_000_2200.xlsx" TargetMode="External"/><Relationship Id="rId1" Type="http://schemas.openxmlformats.org/officeDocument/2006/relationships/externalLinkPath" Target="/Users/Charly/Desktop/L.C.%20SANDOVAL/CUENTA%20PUBLICA%202022/0347_ICP_MMOR_000_2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. 31120"/>
      <sheetName val="31120"/>
      <sheetName val="Paramunicipal"/>
    </sheetNames>
    <sheetDataSet>
      <sheetData sheetId="0"/>
      <sheetData sheetId="1">
        <row r="7">
          <cell r="G7">
            <v>0</v>
          </cell>
        </row>
        <row r="102">
          <cell r="G102">
            <v>2811218.5300000003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8">
          <cell r="G128">
            <v>65314331.660000004</v>
          </cell>
        </row>
        <row r="129">
          <cell r="G129">
            <v>3336498.58</v>
          </cell>
        </row>
        <row r="130">
          <cell r="G130">
            <v>114468.79</v>
          </cell>
        </row>
        <row r="133">
          <cell r="G133">
            <v>9574257.4900000002</v>
          </cell>
        </row>
        <row r="134">
          <cell r="G134">
            <v>106399092.59999999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5227315.07</v>
          </cell>
        </row>
        <row r="140">
          <cell r="G140">
            <v>0</v>
          </cell>
        </row>
        <row r="141">
          <cell r="G14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56CA-C0CB-46C2-9EB0-C0EA06B135C6}">
  <dimension ref="A1:J64"/>
  <sheetViews>
    <sheetView showGridLines="0" tabSelected="1" zoomScaleNormal="100" workbookViewId="0">
      <selection activeCell="C3" sqref="C3:I3"/>
    </sheetView>
  </sheetViews>
  <sheetFormatPr baseColWidth="10" defaultRowHeight="15" x14ac:dyDescent="0.25"/>
  <cols>
    <col min="1" max="2" width="2" style="36" customWidth="1"/>
    <col min="3" max="3" width="43.28515625" style="55" customWidth="1"/>
    <col min="4" max="4" width="13" style="13" customWidth="1"/>
    <col min="5" max="5" width="13.85546875" style="13" customWidth="1"/>
    <col min="6" max="6" width="15.7109375" style="13" hidden="1" customWidth="1"/>
    <col min="7" max="7" width="50.7109375" style="17" customWidth="1"/>
    <col min="8" max="8" width="14" style="17" customWidth="1"/>
    <col min="9" max="9" width="14.42578125" style="17" customWidth="1"/>
    <col min="10" max="10" width="16" style="17" hidden="1" customWidth="1"/>
  </cols>
  <sheetData>
    <row r="1" spans="1:10" x14ac:dyDescent="0.25">
      <c r="A1" s="1"/>
      <c r="B1" s="1"/>
      <c r="C1" s="2"/>
      <c r="D1" s="3"/>
      <c r="E1" s="3"/>
      <c r="F1" s="3"/>
      <c r="G1" s="2"/>
      <c r="H1" s="2"/>
      <c r="I1" s="2"/>
      <c r="J1" s="2"/>
    </row>
    <row r="2" spans="1:10" ht="14.45" customHeight="1" x14ac:dyDescent="0.25">
      <c r="A2" s="1"/>
      <c r="B2" s="1"/>
      <c r="C2" s="67" t="s">
        <v>64</v>
      </c>
      <c r="D2" s="68"/>
      <c r="E2" s="68"/>
      <c r="F2" s="68"/>
      <c r="G2" s="68"/>
      <c r="H2" s="68"/>
      <c r="I2" s="69"/>
      <c r="J2" s="4"/>
    </row>
    <row r="3" spans="1:10" x14ac:dyDescent="0.25">
      <c r="A3" s="1"/>
      <c r="B3" s="1"/>
      <c r="C3" s="61" t="s">
        <v>0</v>
      </c>
      <c r="D3" s="62"/>
      <c r="E3" s="62"/>
      <c r="F3" s="62"/>
      <c r="G3" s="62"/>
      <c r="H3" s="62"/>
      <c r="I3" s="63"/>
      <c r="J3" s="5"/>
    </row>
    <row r="4" spans="1:10" x14ac:dyDescent="0.25">
      <c r="A4" s="1"/>
      <c r="B4" s="1"/>
      <c r="C4" s="61" t="s">
        <v>1</v>
      </c>
      <c r="D4" s="62"/>
      <c r="E4" s="62"/>
      <c r="F4" s="62"/>
      <c r="G4" s="62"/>
      <c r="H4" s="62"/>
      <c r="I4" s="63"/>
      <c r="J4" s="5"/>
    </row>
    <row r="5" spans="1:10" ht="9.75" customHeight="1" x14ac:dyDescent="0.25">
      <c r="A5" s="6"/>
      <c r="B5" s="6"/>
      <c r="C5" s="64"/>
      <c r="D5" s="65"/>
      <c r="E5" s="65"/>
      <c r="F5" s="65"/>
      <c r="G5" s="65"/>
      <c r="H5" s="65"/>
      <c r="I5" s="66"/>
      <c r="J5" s="7"/>
    </row>
    <row r="6" spans="1:10" x14ac:dyDescent="0.25">
      <c r="A6" s="8">
        <v>1000</v>
      </c>
      <c r="B6" s="8">
        <v>2000</v>
      </c>
      <c r="C6" s="9" t="s">
        <v>2</v>
      </c>
      <c r="D6" s="10">
        <v>2022</v>
      </c>
      <c r="E6" s="10">
        <v>2021</v>
      </c>
      <c r="F6" s="10">
        <v>2017</v>
      </c>
      <c r="G6" s="11" t="s">
        <v>3</v>
      </c>
      <c r="H6" s="10">
        <v>2022</v>
      </c>
      <c r="I6" s="12">
        <v>2021</v>
      </c>
      <c r="J6" s="12">
        <v>2017</v>
      </c>
    </row>
    <row r="7" spans="1:10" x14ac:dyDescent="0.25">
      <c r="A7" s="8"/>
      <c r="B7" s="8"/>
      <c r="C7" s="9"/>
      <c r="G7" s="11"/>
      <c r="H7" s="14"/>
      <c r="I7" s="15"/>
      <c r="J7" s="15"/>
    </row>
    <row r="8" spans="1:10" x14ac:dyDescent="0.25">
      <c r="A8" s="8">
        <v>1100</v>
      </c>
      <c r="B8" s="8">
        <v>2100</v>
      </c>
      <c r="C8" s="19" t="s">
        <v>4</v>
      </c>
      <c r="G8" s="11" t="s">
        <v>5</v>
      </c>
      <c r="H8" s="20"/>
      <c r="I8" s="21"/>
      <c r="J8" s="22"/>
    </row>
    <row r="9" spans="1:10" x14ac:dyDescent="0.25">
      <c r="A9" s="24">
        <v>1110</v>
      </c>
      <c r="B9" s="24">
        <v>2110</v>
      </c>
      <c r="C9" s="25" t="s">
        <v>7</v>
      </c>
      <c r="D9" s="26">
        <v>46126911.989999995</v>
      </c>
      <c r="E9" s="26">
        <v>41190494.739999995</v>
      </c>
      <c r="F9" s="26">
        <v>51700079.890000001</v>
      </c>
      <c r="G9" s="27" t="s">
        <v>8</v>
      </c>
      <c r="H9" s="26">
        <v>8323843.1999999993</v>
      </c>
      <c r="I9" s="28">
        <v>2855221.67</v>
      </c>
      <c r="J9" s="28">
        <f>+'[1]31120'!G102</f>
        <v>2811218.5300000003</v>
      </c>
    </row>
    <row r="10" spans="1:10" x14ac:dyDescent="0.25">
      <c r="A10" s="24">
        <v>1120</v>
      </c>
      <c r="B10" s="24">
        <v>2120</v>
      </c>
      <c r="C10" s="25" t="s">
        <v>10</v>
      </c>
      <c r="D10" s="26">
        <v>21491265.700000003</v>
      </c>
      <c r="E10" s="26">
        <v>18375434.079999998</v>
      </c>
      <c r="F10" s="26">
        <v>9074143.0800000001</v>
      </c>
      <c r="G10" s="27" t="s">
        <v>11</v>
      </c>
      <c r="H10" s="26">
        <v>0</v>
      </c>
      <c r="I10" s="28">
        <v>0</v>
      </c>
      <c r="J10" s="28">
        <f>+'[1]31120'!G103</f>
        <v>0</v>
      </c>
    </row>
    <row r="11" spans="1:10" x14ac:dyDescent="0.25">
      <c r="A11" s="24">
        <v>1130</v>
      </c>
      <c r="B11" s="24">
        <v>2130</v>
      </c>
      <c r="C11" s="25" t="s">
        <v>13</v>
      </c>
      <c r="D11" s="26">
        <v>0</v>
      </c>
      <c r="E11" s="26">
        <v>0</v>
      </c>
      <c r="F11" s="26">
        <v>189071.04</v>
      </c>
      <c r="G11" s="27" t="s">
        <v>14</v>
      </c>
      <c r="H11" s="26">
        <v>0</v>
      </c>
      <c r="I11" s="28">
        <v>0</v>
      </c>
      <c r="J11" s="28">
        <f>+'[1]31120'!G104</f>
        <v>0</v>
      </c>
    </row>
    <row r="12" spans="1:10" x14ac:dyDescent="0.25">
      <c r="A12" s="24">
        <v>1140</v>
      </c>
      <c r="B12" s="24">
        <v>2140</v>
      </c>
      <c r="C12" s="25" t="s">
        <v>15</v>
      </c>
      <c r="D12" s="26">
        <v>0</v>
      </c>
      <c r="E12" s="26">
        <v>0</v>
      </c>
      <c r="F12" s="26">
        <v>0</v>
      </c>
      <c r="G12" s="27" t="s">
        <v>16</v>
      </c>
      <c r="H12" s="26">
        <v>0</v>
      </c>
      <c r="I12" s="28">
        <v>0</v>
      </c>
      <c r="J12" s="28">
        <f>+'[1]31120'!G105</f>
        <v>0</v>
      </c>
    </row>
    <row r="13" spans="1:10" x14ac:dyDescent="0.25">
      <c r="A13" s="24">
        <v>1150</v>
      </c>
      <c r="B13" s="24">
        <v>2150</v>
      </c>
      <c r="C13" s="25" t="s">
        <v>17</v>
      </c>
      <c r="D13" s="26">
        <v>3849313.41</v>
      </c>
      <c r="E13" s="26">
        <v>4356609.5</v>
      </c>
      <c r="F13" s="26">
        <v>5006700.55</v>
      </c>
      <c r="G13" s="27" t="s">
        <v>18</v>
      </c>
      <c r="H13" s="26">
        <v>0</v>
      </c>
      <c r="I13" s="28">
        <v>0</v>
      </c>
      <c r="J13" s="28">
        <f>+'[1]31120'!G106</f>
        <v>0</v>
      </c>
    </row>
    <row r="14" spans="1:10" ht="22.5" x14ac:dyDescent="0.25">
      <c r="A14" s="24">
        <v>1160</v>
      </c>
      <c r="B14" s="24">
        <v>2160</v>
      </c>
      <c r="C14" s="25" t="s">
        <v>19</v>
      </c>
      <c r="D14" s="26">
        <v>0</v>
      </c>
      <c r="E14" s="26">
        <v>0</v>
      </c>
      <c r="F14" s="26">
        <v>0</v>
      </c>
      <c r="G14" s="27" t="s">
        <v>20</v>
      </c>
      <c r="H14" s="26">
        <v>0</v>
      </c>
      <c r="I14" s="28">
        <v>0</v>
      </c>
      <c r="J14" s="28">
        <f>+'[1]31120'!G107</f>
        <v>0</v>
      </c>
    </row>
    <row r="15" spans="1:10" x14ac:dyDescent="0.25">
      <c r="A15" s="24">
        <v>1190</v>
      </c>
      <c r="B15" s="24">
        <v>2170</v>
      </c>
      <c r="C15" s="25" t="s">
        <v>22</v>
      </c>
      <c r="D15" s="26">
        <v>0</v>
      </c>
      <c r="E15" s="26">
        <v>0</v>
      </c>
      <c r="F15" s="26">
        <v>0</v>
      </c>
      <c r="G15" s="27" t="s">
        <v>23</v>
      </c>
      <c r="H15" s="26">
        <v>0</v>
      </c>
      <c r="I15" s="28">
        <v>0</v>
      </c>
      <c r="J15" s="28">
        <f>+'[1]31120'!G108</f>
        <v>0</v>
      </c>
    </row>
    <row r="16" spans="1:10" x14ac:dyDescent="0.25">
      <c r="A16" s="24"/>
      <c r="B16" s="24">
        <v>2190</v>
      </c>
      <c r="C16" s="25"/>
      <c r="D16" s="26"/>
      <c r="E16" s="26"/>
      <c r="F16" s="26"/>
      <c r="G16" s="27" t="s">
        <v>24</v>
      </c>
      <c r="H16" s="26">
        <v>0</v>
      </c>
      <c r="I16" s="28">
        <v>0</v>
      </c>
      <c r="J16" s="28">
        <f>+'[1]31120'!G109</f>
        <v>0</v>
      </c>
    </row>
    <row r="17" spans="1:10" x14ac:dyDescent="0.25">
      <c r="A17" s="24"/>
      <c r="B17" s="24"/>
      <c r="C17" s="31" t="s">
        <v>27</v>
      </c>
      <c r="D17" s="32">
        <v>71467491.099999994</v>
      </c>
      <c r="E17" s="32">
        <v>63922538.319999993</v>
      </c>
      <c r="F17" s="32">
        <v>65969994.559999995</v>
      </c>
      <c r="G17" s="27"/>
      <c r="H17" s="20"/>
      <c r="I17" s="21"/>
      <c r="J17" s="22"/>
    </row>
    <row r="18" spans="1:10" x14ac:dyDescent="0.25">
      <c r="A18" s="24"/>
      <c r="B18" s="24"/>
      <c r="C18" s="9"/>
      <c r="G18" s="33" t="s">
        <v>30</v>
      </c>
      <c r="H18" s="32">
        <v>8323843.1999999993</v>
      </c>
      <c r="I18" s="34">
        <v>2855221.67</v>
      </c>
      <c r="J18" s="34">
        <f>SUM(J9:J16)</f>
        <v>2811218.5300000003</v>
      </c>
    </row>
    <row r="19" spans="1:10" x14ac:dyDescent="0.25">
      <c r="A19" s="8">
        <v>1200</v>
      </c>
      <c r="B19" s="24"/>
      <c r="C19" s="9" t="s">
        <v>26</v>
      </c>
      <c r="G19" s="11"/>
      <c r="H19" s="20"/>
      <c r="I19" s="21"/>
      <c r="J19" s="35"/>
    </row>
    <row r="20" spans="1:10" x14ac:dyDescent="0.25">
      <c r="A20" s="24">
        <v>1210</v>
      </c>
      <c r="B20" s="8">
        <v>2200</v>
      </c>
      <c r="C20" s="25" t="s">
        <v>29</v>
      </c>
      <c r="D20" s="26">
        <v>0</v>
      </c>
      <c r="E20" s="26">
        <v>0</v>
      </c>
      <c r="F20" s="26">
        <v>0</v>
      </c>
      <c r="G20" s="11" t="s">
        <v>33</v>
      </c>
      <c r="H20" s="26"/>
      <c r="I20" s="28"/>
      <c r="J20" s="28"/>
    </row>
    <row r="21" spans="1:10" x14ac:dyDescent="0.25">
      <c r="A21" s="24">
        <v>1220</v>
      </c>
      <c r="B21" s="24">
        <v>2210</v>
      </c>
      <c r="C21" s="25" t="s">
        <v>31</v>
      </c>
      <c r="D21" s="26">
        <v>0</v>
      </c>
      <c r="E21" s="26">
        <v>0</v>
      </c>
      <c r="F21" s="26">
        <v>0</v>
      </c>
      <c r="G21" s="27" t="s">
        <v>36</v>
      </c>
      <c r="H21" s="26">
        <v>0</v>
      </c>
      <c r="I21" s="28">
        <v>0</v>
      </c>
      <c r="J21" s="28">
        <f>+'[1]31120'!G114</f>
        <v>0</v>
      </c>
    </row>
    <row r="22" spans="1:10" ht="22.5" x14ac:dyDescent="0.25">
      <c r="A22" s="24">
        <v>1230</v>
      </c>
      <c r="B22" s="24">
        <v>2220</v>
      </c>
      <c r="C22" s="25" t="s">
        <v>32</v>
      </c>
      <c r="D22" s="26">
        <v>152730892.62</v>
      </c>
      <c r="E22" s="26">
        <v>126352065.56999999</v>
      </c>
      <c r="F22" s="26">
        <v>116649994.24000001</v>
      </c>
      <c r="G22" s="27" t="s">
        <v>39</v>
      </c>
      <c r="H22" s="26">
        <v>0</v>
      </c>
      <c r="I22" s="28">
        <v>0</v>
      </c>
      <c r="J22" s="28">
        <f>+'[1]31120'!G115</f>
        <v>0</v>
      </c>
    </row>
    <row r="23" spans="1:10" x14ac:dyDescent="0.25">
      <c r="A23" s="24">
        <v>1240</v>
      </c>
      <c r="B23" s="24">
        <v>2230</v>
      </c>
      <c r="C23" s="25" t="s">
        <v>35</v>
      </c>
      <c r="D23" s="26">
        <v>20700671.990000002</v>
      </c>
      <c r="E23" s="26">
        <v>20319541.969999999</v>
      </c>
      <c r="F23" s="26">
        <v>18183468.109999999</v>
      </c>
      <c r="G23" s="27" t="s">
        <v>41</v>
      </c>
      <c r="H23" s="26">
        <v>0</v>
      </c>
      <c r="I23" s="28">
        <v>0</v>
      </c>
      <c r="J23" s="28">
        <f>+'[1]31120'!G116</f>
        <v>0</v>
      </c>
    </row>
    <row r="24" spans="1:10" x14ac:dyDescent="0.25">
      <c r="A24" s="24">
        <v>1250</v>
      </c>
      <c r="B24" s="24">
        <v>2240</v>
      </c>
      <c r="C24" s="25" t="s">
        <v>38</v>
      </c>
      <c r="D24" s="26">
        <v>3892952.9699999997</v>
      </c>
      <c r="E24" s="26">
        <v>3892952.9699999997</v>
      </c>
      <c r="F24" s="26">
        <v>3892952.9699999997</v>
      </c>
      <c r="G24" s="27" t="s">
        <v>43</v>
      </c>
      <c r="H24" s="26">
        <v>0</v>
      </c>
      <c r="I24" s="28">
        <v>0</v>
      </c>
      <c r="J24" s="28">
        <f>+'[1]31120'!G117</f>
        <v>0</v>
      </c>
    </row>
    <row r="25" spans="1:10" ht="22.5" x14ac:dyDescent="0.25">
      <c r="A25" s="24">
        <v>1260</v>
      </c>
      <c r="B25" s="24">
        <v>2250</v>
      </c>
      <c r="C25" s="25" t="s">
        <v>40</v>
      </c>
      <c r="D25" s="26">
        <v>-21851397.739999998</v>
      </c>
      <c r="E25" s="26">
        <v>-17895040.850000001</v>
      </c>
      <c r="F25" s="26">
        <v>-14653625.049999999</v>
      </c>
      <c r="G25" s="30" t="s">
        <v>45</v>
      </c>
      <c r="H25" s="26">
        <v>0</v>
      </c>
      <c r="I25" s="28">
        <v>0</v>
      </c>
      <c r="J25" s="28">
        <f>+'[1]31120'!G118</f>
        <v>0</v>
      </c>
    </row>
    <row r="26" spans="1:10" x14ac:dyDescent="0.25">
      <c r="A26" s="24">
        <v>1270</v>
      </c>
      <c r="B26" s="24">
        <v>2260</v>
      </c>
      <c r="C26" s="25" t="s">
        <v>42</v>
      </c>
      <c r="D26" s="26">
        <v>3370952.3600000003</v>
      </c>
      <c r="E26" s="26">
        <v>2834792.91</v>
      </c>
      <c r="F26" s="26">
        <v>2734397.89</v>
      </c>
      <c r="G26" s="27" t="s">
        <v>47</v>
      </c>
      <c r="H26" s="26">
        <v>0</v>
      </c>
      <c r="I26" s="28">
        <v>0</v>
      </c>
      <c r="J26" s="28">
        <f>+'[1]31120'!G119</f>
        <v>0</v>
      </c>
    </row>
    <row r="27" spans="1:10" ht="22.5" x14ac:dyDescent="0.25">
      <c r="A27" s="24">
        <v>1280</v>
      </c>
      <c r="B27" s="24"/>
      <c r="C27" s="25" t="s">
        <v>44</v>
      </c>
      <c r="D27" s="26">
        <v>0</v>
      </c>
      <c r="E27" s="26">
        <v>0</v>
      </c>
      <c r="F27" s="26">
        <v>0</v>
      </c>
      <c r="G27" s="27"/>
      <c r="H27" s="26"/>
      <c r="I27" s="28"/>
      <c r="J27" s="22"/>
    </row>
    <row r="28" spans="1:10" x14ac:dyDescent="0.25">
      <c r="A28" s="24">
        <v>1290</v>
      </c>
      <c r="B28" s="24"/>
      <c r="C28" s="25" t="s">
        <v>46</v>
      </c>
      <c r="D28" s="26">
        <v>0</v>
      </c>
      <c r="E28" s="26">
        <v>0</v>
      </c>
      <c r="F28" s="26">
        <v>0</v>
      </c>
      <c r="G28" s="33" t="s">
        <v>48</v>
      </c>
      <c r="H28" s="32">
        <v>0</v>
      </c>
      <c r="I28" s="34">
        <v>0</v>
      </c>
      <c r="J28" s="34">
        <f>SUM(J20:J26)</f>
        <v>0</v>
      </c>
    </row>
    <row r="29" spans="1:10" x14ac:dyDescent="0.25">
      <c r="B29" s="24"/>
      <c r="C29" s="25"/>
      <c r="D29" s="26"/>
      <c r="E29" s="26"/>
      <c r="G29" s="27"/>
      <c r="H29" s="20"/>
      <c r="I29" s="21"/>
      <c r="J29" s="35"/>
    </row>
    <row r="30" spans="1:10" x14ac:dyDescent="0.25">
      <c r="B30" s="24"/>
      <c r="C30" s="31" t="s">
        <v>49</v>
      </c>
      <c r="D30" s="32">
        <v>158844072.20000002</v>
      </c>
      <c r="E30" s="32">
        <v>135504312.56999999</v>
      </c>
      <c r="F30" s="32">
        <v>126807188.16000003</v>
      </c>
      <c r="G30" s="39" t="s">
        <v>50</v>
      </c>
      <c r="H30" s="40">
        <v>8323843.1999999993</v>
      </c>
      <c r="I30" s="38">
        <v>2855221.67</v>
      </c>
      <c r="J30" s="38">
        <f>+J28+J18</f>
        <v>2811218.5300000003</v>
      </c>
    </row>
    <row r="31" spans="1:10" x14ac:dyDescent="0.25">
      <c r="B31" s="24"/>
      <c r="C31" s="9"/>
      <c r="D31" s="20"/>
      <c r="E31" s="20"/>
      <c r="F31" s="20"/>
      <c r="G31" s="11"/>
      <c r="H31" s="20"/>
      <c r="I31" s="21"/>
      <c r="J31" s="35"/>
    </row>
    <row r="32" spans="1:10" x14ac:dyDescent="0.25">
      <c r="C32" s="9" t="s">
        <v>51</v>
      </c>
      <c r="D32" s="20">
        <v>230311563.30000001</v>
      </c>
      <c r="E32" s="20">
        <v>199426850.88999999</v>
      </c>
      <c r="F32" s="20">
        <v>192777182.72000003</v>
      </c>
      <c r="G32" s="11" t="s">
        <v>52</v>
      </c>
      <c r="H32" s="20"/>
      <c r="I32" s="21"/>
      <c r="J32" s="21"/>
    </row>
    <row r="33" spans="2:10" x14ac:dyDescent="0.25">
      <c r="B33" s="8"/>
      <c r="C33" s="16"/>
      <c r="D33" s="41"/>
      <c r="E33" s="41"/>
      <c r="G33" s="11"/>
      <c r="H33" s="20"/>
      <c r="I33" s="21"/>
      <c r="J33" s="21"/>
    </row>
    <row r="34" spans="2:10" x14ac:dyDescent="0.25">
      <c r="B34" s="8">
        <v>3100</v>
      </c>
      <c r="C34" s="29"/>
      <c r="D34" s="42"/>
      <c r="E34" s="42"/>
      <c r="F34" s="43"/>
      <c r="G34" s="39" t="s">
        <v>53</v>
      </c>
      <c r="H34" s="40">
        <v>70374800.570000008</v>
      </c>
      <c r="I34" s="38">
        <v>68765299.030000016</v>
      </c>
      <c r="J34" s="38">
        <f>SUM(J35:J37)</f>
        <v>68765299.030000016</v>
      </c>
    </row>
    <row r="35" spans="2:10" x14ac:dyDescent="0.25">
      <c r="B35" s="24">
        <v>3110</v>
      </c>
      <c r="C35" s="29"/>
      <c r="D35" s="42"/>
      <c r="E35" s="42"/>
      <c r="F35" s="43"/>
      <c r="G35" s="27" t="s">
        <v>6</v>
      </c>
      <c r="H35" s="26">
        <v>66923833.200000003</v>
      </c>
      <c r="I35" s="28">
        <v>65314331.660000004</v>
      </c>
      <c r="J35" s="28">
        <f>+'[1]31120'!G128</f>
        <v>65314331.660000004</v>
      </c>
    </row>
    <row r="36" spans="2:10" x14ac:dyDescent="0.25">
      <c r="B36" s="24">
        <v>3120</v>
      </c>
      <c r="C36" s="29"/>
      <c r="D36" s="42"/>
      <c r="E36" s="42"/>
      <c r="F36" s="43"/>
      <c r="G36" s="27" t="s">
        <v>9</v>
      </c>
      <c r="H36" s="26">
        <v>3336498.58</v>
      </c>
      <c r="I36" s="28">
        <v>3336498.58</v>
      </c>
      <c r="J36" s="28">
        <f>+'[1]31120'!G129</f>
        <v>3336498.58</v>
      </c>
    </row>
    <row r="37" spans="2:10" x14ac:dyDescent="0.25">
      <c r="B37" s="24">
        <v>3130</v>
      </c>
      <c r="C37" s="29"/>
      <c r="D37" s="42"/>
      <c r="E37" s="42"/>
      <c r="F37" s="43"/>
      <c r="G37" s="27" t="s">
        <v>12</v>
      </c>
      <c r="H37" s="26">
        <v>114468.79</v>
      </c>
      <c r="I37" s="28">
        <v>114468.79</v>
      </c>
      <c r="J37" s="28">
        <f>+'[1]31120'!G130</f>
        <v>114468.79</v>
      </c>
    </row>
    <row r="38" spans="2:10" x14ac:dyDescent="0.25">
      <c r="B38" s="24"/>
      <c r="C38" s="29"/>
      <c r="D38" s="42"/>
      <c r="E38" s="42"/>
      <c r="F38" s="44"/>
      <c r="G38" s="27"/>
      <c r="H38" s="26"/>
      <c r="I38" s="28"/>
      <c r="J38" s="22"/>
    </row>
    <row r="39" spans="2:10" x14ac:dyDescent="0.25">
      <c r="B39" s="8">
        <v>3200</v>
      </c>
      <c r="C39" s="29"/>
      <c r="D39" s="42"/>
      <c r="E39" s="42"/>
      <c r="F39" s="43"/>
      <c r="G39" s="39" t="s">
        <v>54</v>
      </c>
      <c r="H39" s="40">
        <v>151612919.53</v>
      </c>
      <c r="I39" s="38">
        <v>127806330.19</v>
      </c>
      <c r="J39" s="38">
        <f>SUM(J40:J44)</f>
        <v>121200665.16</v>
      </c>
    </row>
    <row r="40" spans="2:10" x14ac:dyDescent="0.25">
      <c r="B40" s="24">
        <v>3210</v>
      </c>
      <c r="C40" s="29"/>
      <c r="D40" s="42"/>
      <c r="E40" s="42"/>
      <c r="F40" s="43"/>
      <c r="G40" s="27" t="s">
        <v>55</v>
      </c>
      <c r="H40" s="26">
        <v>22790941.560000002</v>
      </c>
      <c r="I40" s="28">
        <v>6850728.2299999995</v>
      </c>
      <c r="J40" s="28">
        <f>+'[1]31120'!G133</f>
        <v>9574257.4900000002</v>
      </c>
    </row>
    <row r="41" spans="2:10" x14ac:dyDescent="0.25">
      <c r="B41" s="24">
        <v>3220</v>
      </c>
      <c r="C41" s="29"/>
      <c r="D41" s="42"/>
      <c r="E41" s="42"/>
      <c r="F41" s="43"/>
      <c r="G41" s="27" t="s">
        <v>21</v>
      </c>
      <c r="H41" s="26">
        <v>121587074.68000001</v>
      </c>
      <c r="I41" s="28">
        <v>114736275.39</v>
      </c>
      <c r="J41" s="28">
        <f>+'[1]31120'!G134</f>
        <v>106399092.59999999</v>
      </c>
    </row>
    <row r="42" spans="2:10" x14ac:dyDescent="0.25">
      <c r="B42" s="24">
        <v>3230</v>
      </c>
      <c r="C42" s="29"/>
      <c r="D42" s="45"/>
      <c r="E42" s="45"/>
      <c r="F42" s="43"/>
      <c r="G42" s="27" t="s">
        <v>56</v>
      </c>
      <c r="H42" s="26">
        <v>0</v>
      </c>
      <c r="I42" s="28">
        <v>0</v>
      </c>
      <c r="J42" s="28">
        <f>+'[1]31120'!G135</f>
        <v>0</v>
      </c>
    </row>
    <row r="43" spans="2:10" x14ac:dyDescent="0.25">
      <c r="B43" s="24">
        <v>3240</v>
      </c>
      <c r="C43" s="29"/>
      <c r="D43" s="42"/>
      <c r="E43" s="42"/>
      <c r="F43" s="47"/>
      <c r="G43" s="27" t="s">
        <v>25</v>
      </c>
      <c r="H43" s="26">
        <v>0</v>
      </c>
      <c r="I43" s="28">
        <v>0</v>
      </c>
      <c r="J43" s="28">
        <f>+'[1]31120'!G136</f>
        <v>0</v>
      </c>
    </row>
    <row r="44" spans="2:10" x14ac:dyDescent="0.25">
      <c r="B44" s="24">
        <v>3250</v>
      </c>
      <c r="C44" s="29"/>
      <c r="D44" s="42"/>
      <c r="E44" s="42"/>
      <c r="F44" s="23"/>
      <c r="G44" s="27" t="s">
        <v>28</v>
      </c>
      <c r="H44" s="26">
        <v>7234903.29</v>
      </c>
      <c r="I44" s="28">
        <v>6219326.5700000003</v>
      </c>
      <c r="J44" s="28">
        <f>+'[1]31120'!G137</f>
        <v>5227315.07</v>
      </c>
    </row>
    <row r="45" spans="2:10" x14ac:dyDescent="0.25">
      <c r="B45" s="24"/>
      <c r="C45" s="29"/>
      <c r="D45" s="42"/>
      <c r="E45" s="42"/>
      <c r="F45" s="23"/>
      <c r="G45" s="27"/>
      <c r="H45" s="26"/>
      <c r="I45" s="28"/>
      <c r="J45" s="22"/>
    </row>
    <row r="46" spans="2:10" x14ac:dyDescent="0.25">
      <c r="B46" s="8">
        <v>3300</v>
      </c>
      <c r="C46" s="29"/>
      <c r="D46" s="48"/>
      <c r="E46" s="23"/>
      <c r="F46" s="23"/>
      <c r="G46" s="37" t="s">
        <v>58</v>
      </c>
      <c r="H46" s="40">
        <v>0</v>
      </c>
      <c r="I46" s="38">
        <v>0</v>
      </c>
      <c r="J46" s="38">
        <f>SUM(J47:J48)</f>
        <v>0</v>
      </c>
    </row>
    <row r="47" spans="2:10" x14ac:dyDescent="0.25">
      <c r="B47" s="24">
        <v>3310</v>
      </c>
      <c r="C47" s="29"/>
      <c r="D47" s="48"/>
      <c r="E47" s="23"/>
      <c r="F47" s="23"/>
      <c r="G47" s="27" t="s">
        <v>34</v>
      </c>
      <c r="H47" s="26">
        <v>0</v>
      </c>
      <c r="I47" s="28">
        <v>0</v>
      </c>
      <c r="J47" s="28">
        <f>+'[1]31120'!G140</f>
        <v>0</v>
      </c>
    </row>
    <row r="48" spans="2:10" x14ac:dyDescent="0.25">
      <c r="B48" s="24">
        <v>3320</v>
      </c>
      <c r="C48" s="29"/>
      <c r="D48" s="48"/>
      <c r="E48" s="23"/>
      <c r="F48" s="23"/>
      <c r="G48" s="27" t="s">
        <v>37</v>
      </c>
      <c r="H48" s="26">
        <v>0</v>
      </c>
      <c r="I48" s="28">
        <v>0</v>
      </c>
      <c r="J48" s="28">
        <f>+'[1]31120'!G141</f>
        <v>0</v>
      </c>
    </row>
    <row r="49" spans="2:10" x14ac:dyDescent="0.25">
      <c r="C49" s="29"/>
      <c r="D49" s="48"/>
      <c r="E49" s="23"/>
      <c r="F49" s="23"/>
      <c r="G49" s="27"/>
      <c r="H49" s="26"/>
      <c r="I49" s="28"/>
      <c r="J49" s="22"/>
    </row>
    <row r="50" spans="2:10" x14ac:dyDescent="0.25">
      <c r="B50" s="8">
        <v>3000</v>
      </c>
      <c r="C50" s="29"/>
      <c r="D50" s="48"/>
      <c r="E50" s="23"/>
      <c r="F50" s="23"/>
      <c r="G50" s="39" t="s">
        <v>59</v>
      </c>
      <c r="H50" s="40">
        <v>221987720.10000002</v>
      </c>
      <c r="I50" s="38">
        <v>196571629.22000003</v>
      </c>
      <c r="J50" s="38">
        <f t="shared" ref="J50" si="0">+J39+J34+J46</f>
        <v>189965964.19</v>
      </c>
    </row>
    <row r="51" spans="2:10" x14ac:dyDescent="0.25">
      <c r="C51" s="29"/>
      <c r="D51" s="48"/>
      <c r="E51" s="23"/>
      <c r="F51" s="23"/>
      <c r="G51" s="11"/>
      <c r="H51" s="20"/>
      <c r="I51" s="21"/>
      <c r="J51" s="21"/>
    </row>
    <row r="52" spans="2:10" x14ac:dyDescent="0.25">
      <c r="C52" s="29"/>
      <c r="D52" s="48"/>
      <c r="E52" s="23"/>
      <c r="F52" s="23"/>
      <c r="G52" s="11" t="s">
        <v>60</v>
      </c>
      <c r="H52" s="20">
        <v>230311563.30000001</v>
      </c>
      <c r="I52" s="21">
        <v>199426850.89000002</v>
      </c>
      <c r="J52" s="21">
        <f t="shared" ref="J52" si="1">+J50+J30</f>
        <v>192777182.72</v>
      </c>
    </row>
    <row r="53" spans="2:10" x14ac:dyDescent="0.25">
      <c r="C53" s="49"/>
      <c r="D53" s="50"/>
      <c r="E53" s="51"/>
      <c r="F53" s="51"/>
      <c r="G53" s="51"/>
      <c r="H53" s="51"/>
      <c r="I53" s="52"/>
      <c r="J53" s="52"/>
    </row>
    <row r="54" spans="2:10" x14ac:dyDescent="0.25">
      <c r="C54" s="53"/>
      <c r="H54" s="46" t="s">
        <v>61</v>
      </c>
      <c r="I54" s="54"/>
      <c r="J54" s="46">
        <f>IF(F32-J30-J50=0,"",F32-J30-J50)</f>
        <v>2.9802322387695313E-8</v>
      </c>
    </row>
    <row r="55" spans="2:10" x14ac:dyDescent="0.25">
      <c r="C55" s="53"/>
      <c r="I55" s="18"/>
    </row>
    <row r="56" spans="2:10" x14ac:dyDescent="0.25">
      <c r="C56" s="58" t="s">
        <v>57</v>
      </c>
      <c r="D56" s="59"/>
      <c r="E56" s="59"/>
      <c r="F56" s="59"/>
      <c r="G56" s="59"/>
      <c r="H56" s="59"/>
      <c r="I56" s="60"/>
    </row>
    <row r="57" spans="2:10" x14ac:dyDescent="0.25">
      <c r="C57" s="27"/>
      <c r="D57" s="27"/>
      <c r="E57" s="27"/>
      <c r="F57" s="27"/>
      <c r="G57" s="27"/>
      <c r="H57" s="27"/>
      <c r="I57" s="27"/>
    </row>
    <row r="59" spans="2:10" x14ac:dyDescent="0.25">
      <c r="G59" s="56"/>
    </row>
    <row r="60" spans="2:10" x14ac:dyDescent="0.25">
      <c r="G60" s="57" t="s">
        <v>62</v>
      </c>
    </row>
    <row r="61" spans="2:10" x14ac:dyDescent="0.25">
      <c r="G61" s="57" t="s">
        <v>63</v>
      </c>
    </row>
    <row r="64" spans="2:10" ht="14.45" customHeight="1" x14ac:dyDescent="0.25"/>
  </sheetData>
  <mergeCells count="5">
    <mergeCell ref="C56:I56"/>
    <mergeCell ref="C4:I4"/>
    <mergeCell ref="C5:I5"/>
    <mergeCell ref="C2:I2"/>
    <mergeCell ref="C3:I3"/>
  </mergeCells>
  <pageMargins left="0.31496062992125984" right="0.31496062992125984" top="0.15748031496062992" bottom="0.15748031496062992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Int. 31120</vt:lpstr>
      <vt:lpstr>'Int. 31120'!Área_de_impresión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2023-04-26T17:27:45Z</cp:lastPrinted>
  <dcterms:created xsi:type="dcterms:W3CDTF">2023-04-26T16:22:09Z</dcterms:created>
  <dcterms:modified xsi:type="dcterms:W3CDTF">2023-04-26T21:32:58Z</dcterms:modified>
</cp:coreProperties>
</file>